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Y20Q3" sheetId="1" r:id="rId1"/>
  </sheets>
  <definedNames>
    <definedName name="_Order1" hidden="1">0</definedName>
    <definedName name="_Order2" hidden="1">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<sst xmlns="http://schemas.openxmlformats.org/spreadsheetml/2006/main" count="221" uniqueCount="93">
  <si>
    <t xml:space="preserve">Project </t>
  </si>
  <si>
    <t>Activity</t>
  </si>
  <si>
    <t>Invoice Number</t>
  </si>
  <si>
    <t>Invoice Date</t>
  </si>
  <si>
    <t>Period of Performance</t>
  </si>
  <si>
    <t>Amount (USD)</t>
  </si>
  <si>
    <t>VAT Amount (if applicable)</t>
  </si>
  <si>
    <t>Advance Amount (if applicable)</t>
  </si>
  <si>
    <t>Retentions Amount (if applicable)</t>
  </si>
  <si>
    <t xml:space="preserve">Comments </t>
  </si>
  <si>
    <t>Total In House Invoices:</t>
  </si>
  <si>
    <t xml:space="preserve">Invoice Number </t>
  </si>
  <si>
    <t>Estimated Amount (USD)</t>
  </si>
  <si>
    <t>Total Work Completed but not yet billed:</t>
  </si>
  <si>
    <t>Estimated Advances (if applicable) *based on contract %</t>
  </si>
  <si>
    <t>Estimated Retentions (if applicable) *based on contract %</t>
  </si>
  <si>
    <t>Please add additional rows as needed</t>
  </si>
  <si>
    <t>Amount (Less VAT, Advances, and Retentions) 
[formula]</t>
  </si>
  <si>
    <t>Amount (Less VAT, Advances and Retentions) 
[formula]</t>
  </si>
  <si>
    <t>Formula - Do Not Modify</t>
  </si>
  <si>
    <t>Document Management Number</t>
  </si>
  <si>
    <r>
      <rPr>
        <b/>
        <i/>
        <sz val="11"/>
        <color theme="1"/>
        <rFont val="Calibri"/>
        <family val="2"/>
        <scheme val="minor"/>
      </rPr>
      <t>[Country]</t>
    </r>
    <r>
      <rPr>
        <b/>
        <sz val="11"/>
        <color theme="1"/>
        <rFont val="Calibri"/>
        <family val="2"/>
        <scheme val="minor"/>
      </rPr>
      <t>Grant Accrual Estimation as of June 30, 2020</t>
    </r>
  </si>
  <si>
    <t>Total Grant Accrual Estimate as of June 30, 2020</t>
  </si>
  <si>
    <t>Section 2: Work completed and not invoiced as of June 30, 2020</t>
  </si>
  <si>
    <t>Section 1: In House Invoices - Work completed and invoiced but not yet paid as of June 30, 2020</t>
  </si>
  <si>
    <t>PGM ADMIN</t>
  </si>
  <si>
    <t>0017</t>
  </si>
  <si>
    <t>EDU</t>
  </si>
  <si>
    <t>0043</t>
  </si>
  <si>
    <t>REV RFRM</t>
  </si>
  <si>
    <t>0443</t>
  </si>
  <si>
    <t>MON &amp; EVAL</t>
  </si>
  <si>
    <t>0016</t>
  </si>
  <si>
    <t>45F62D72-3423096178</t>
  </si>
  <si>
    <t>4E721658-222120485</t>
  </si>
  <si>
    <t>8FDB2FA9-2859551007</t>
  </si>
  <si>
    <t>4AB982E1-3720233553</t>
  </si>
  <si>
    <t>ECF0E7FB-1592019031</t>
  </si>
  <si>
    <t>7E785B01-3691465324</t>
  </si>
  <si>
    <t>434A023D-4129570992</t>
  </si>
  <si>
    <t>476EE446-2867088895</t>
  </si>
  <si>
    <t>A89E6985-677005333</t>
  </si>
  <si>
    <t>F00E7B69-3314369075</t>
  </si>
  <si>
    <t>1463DA62-3443213224</t>
  </si>
  <si>
    <t>4C333252-4281353772</t>
  </si>
  <si>
    <t>2D399FD1-1154174827</t>
  </si>
  <si>
    <t>2F3A1BD9-902907046</t>
  </si>
  <si>
    <t>AA34DF11-933251437</t>
  </si>
  <si>
    <t>135182C2-660423701</t>
  </si>
  <si>
    <t>DBDE2F6E-3075491635</t>
  </si>
  <si>
    <t>D8C9CAF7-454969362</t>
  </si>
  <si>
    <t>95722F4E-4006495532</t>
  </si>
  <si>
    <t>674DF203-440879636</t>
  </si>
  <si>
    <t>7B01E85C-
904611670</t>
  </si>
  <si>
    <t>JUNE 2020</t>
  </si>
  <si>
    <t xml:space="preserve"> </t>
  </si>
  <si>
    <t>it´ll be paid in july 2020</t>
  </si>
  <si>
    <t>GTM-IHI-01</t>
  </si>
  <si>
    <t>GTM-IHI-02</t>
  </si>
  <si>
    <t>GTM-IHI-03</t>
  </si>
  <si>
    <t>GTM-IHI-04</t>
  </si>
  <si>
    <t>GTM-IHI-05</t>
  </si>
  <si>
    <t>GTM-IHI-06</t>
  </si>
  <si>
    <t>GTM-IHI-07</t>
  </si>
  <si>
    <t>GTM-IHI-08</t>
  </si>
  <si>
    <t>GTM-IHI-09</t>
  </si>
  <si>
    <t>GTM-IHI-10</t>
  </si>
  <si>
    <t>GTM-IHI-11</t>
  </si>
  <si>
    <t>GTM-IHI-12</t>
  </si>
  <si>
    <t>GTM-IHI-13</t>
  </si>
  <si>
    <t>GTM-IHI-14</t>
  </si>
  <si>
    <t>GTM-IHI-15</t>
  </si>
  <si>
    <t>GTM-IHI-16</t>
  </si>
  <si>
    <t>GTM-IHI-17</t>
  </si>
  <si>
    <t>GTM-IHI-18</t>
  </si>
  <si>
    <t>GTM-IHI-19</t>
  </si>
  <si>
    <t>GTM-IHI-20</t>
  </si>
  <si>
    <t>GTM-IHI-21</t>
  </si>
  <si>
    <t>GTM-GAE-01</t>
  </si>
  <si>
    <t>GTM-GAE-02</t>
  </si>
  <si>
    <t>GTM-GAE-03</t>
  </si>
  <si>
    <t>GTM-GAE-04</t>
  </si>
  <si>
    <t>GTM-GAE-05</t>
  </si>
  <si>
    <t>GTM-GAE-06</t>
  </si>
  <si>
    <t>GTM-GAE-07</t>
  </si>
  <si>
    <t>GTM-GAE-08</t>
  </si>
  <si>
    <t>GTM-GAE-09</t>
  </si>
  <si>
    <t>GTM-GAE-10</t>
  </si>
  <si>
    <t>GTM-GAE-11</t>
  </si>
  <si>
    <t>GTM-GAE-12</t>
  </si>
  <si>
    <t>GTM-GAE-13</t>
  </si>
  <si>
    <t>GTM-GAE-14</t>
  </si>
  <si>
    <t>GTM-GAE-15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</si>
</sst>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\-mmm\-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15" fontId="3" fillId="0" borderId="1" xfId="0" applyNumberFormat="1" applyFont="1" applyBorder="1"/>
    <xf numFmtId="17" fontId="3" fillId="0" borderId="1" xfId="0" applyNumberFormat="1" applyFont="1" applyBorder="1" applyAlignment="1">
      <alignment horizontal="left"/>
    </xf>
    <xf numFmtId="164" fontId="3" fillId="0" borderId="1" xfId="21" applyFont="1" applyBorder="1"/>
    <xf numFmtId="164" fontId="3" fillId="4" borderId="1" xfId="21" applyFont="1" applyFill="1" applyBorder="1"/>
    <xf numFmtId="0" fontId="3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6" fontId="3" fillId="0" borderId="1" xfId="0" applyNumberFormat="1" applyFont="1" applyFill="1" applyBorder="1"/>
    <xf numFmtId="17" fontId="3" fillId="0" borderId="1" xfId="0" applyNumberFormat="1" applyFont="1" applyFill="1" applyBorder="1" applyAlignment="1">
      <alignment horizontal="left"/>
    </xf>
    <xf numFmtId="164" fontId="3" fillId="0" borderId="1" xfId="21" applyFont="1" applyFill="1" applyBorder="1"/>
    <xf numFmtId="0" fontId="3" fillId="0" borderId="0" xfId="0" applyFont="1" applyFill="1"/>
    <xf numFmtId="0" fontId="3" fillId="5" borderId="1" xfId="0" applyFont="1" applyFill="1" applyBorder="1"/>
    <xf numFmtId="0" fontId="3" fillId="5" borderId="3" xfId="0" applyFont="1" applyFill="1" applyBorder="1"/>
    <xf numFmtId="164" fontId="3" fillId="5" borderId="1" xfId="21" applyFont="1" applyFill="1" applyBorder="1"/>
    <xf numFmtId="164" fontId="3" fillId="5" borderId="3" xfId="21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7" borderId="1" xfId="0" applyFont="1" applyFill="1" applyBorder="1"/>
    <xf numFmtId="17" fontId="3" fillId="0" borderId="1" xfId="0" applyNumberFormat="1" applyFont="1" applyBorder="1"/>
    <xf numFmtId="164" fontId="3" fillId="0" borderId="4" xfId="21" applyFont="1" applyBorder="1"/>
    <xf numFmtId="164" fontId="3" fillId="3" borderId="4" xfId="21" applyFont="1" applyFill="1" applyBorder="1"/>
    <xf numFmtId="164" fontId="3" fillId="0" borderId="4" xfId="21" applyFont="1" applyFill="1" applyBorder="1"/>
    <xf numFmtId="0" fontId="0" fillId="8" borderId="1" xfId="0" applyFill="1" applyBorder="1" applyAlignment="1">
      <alignment/>
    </xf>
    <xf numFmtId="0" fontId="0" fillId="8" borderId="3" xfId="0" applyFill="1" applyBorder="1"/>
    <xf numFmtId="164" fontId="0" fillId="8" borderId="3" xfId="0" applyNumberFormat="1" applyFill="1" applyBorder="1"/>
    <xf numFmtId="164" fontId="0" fillId="8" borderId="1" xfId="21" applyNumberFormat="1" applyFont="1" applyFill="1" applyBorder="1"/>
    <xf numFmtId="0" fontId="2" fillId="9" borderId="6" xfId="0" applyFont="1" applyFill="1" applyBorder="1" applyAlignment="1">
      <alignment/>
    </xf>
    <xf numFmtId="0" fontId="2" fillId="9" borderId="7" xfId="0" applyFont="1" applyFill="1" applyBorder="1"/>
    <xf numFmtId="164" fontId="2" fillId="9" borderId="7" xfId="0" applyNumberFormat="1" applyFont="1" applyFill="1" applyBorder="1"/>
    <xf numFmtId="164" fontId="2" fillId="9" borderId="6" xfId="0" applyNumberFormat="1" applyFont="1" applyFill="1" applyBorder="1"/>
    <xf numFmtId="0" fontId="5" fillId="0" borderId="0" xfId="0" applyFont="1"/>
    <xf numFmtId="0" fontId="4" fillId="0" borderId="1" xfId="0" applyFont="1" applyFill="1" applyBorder="1"/>
    <xf numFmtId="165" fontId="3" fillId="8" borderId="5" xfId="20" applyFont="1" applyFill="1" applyBorder="1"/>
    <xf numFmtId="165" fontId="3" fillId="5" borderId="1" xfId="20" applyFont="1" applyFill="1" applyBorder="1"/>
    <xf numFmtId="0" fontId="2" fillId="10" borderId="4" xfId="0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2" fillId="11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/>
    </xf>
    <xf numFmtId="0" fontId="2" fillId="12" borderId="3" xfId="0" applyFont="1" applyFill="1" applyBorder="1" applyAlignment="1">
      <alignment/>
    </xf>
    <xf numFmtId="0" fontId="2" fillId="12" borderId="5" xfId="0" applyFont="1" applyFill="1" applyBorder="1" applyAlignment="1">
      <alignment/>
    </xf>
    <xf numFmtId="0" fontId="6" fillId="0" borderId="0" xfId="0" applyFont="1"/>
    <xf numFmtId="0" fontId="2" fillId="0" borderId="0" xfId="0" applyFont="1"/>
    <xf numFmtId="0" fontId="3" fillId="0" borderId="1" xfId="0" applyNumberFormat="1" applyFont="1" applyBorder="1" applyAlignment="1">
      <alignment horizontal="left"/>
    </xf>
    <xf numFmtId="15" fontId="3" fillId="0" borderId="1" xfId="0" applyNumberFormat="1" applyFont="1" applyFill="1" applyBorder="1"/>
    <xf numFmtId="0" fontId="2" fillId="13" borderId="4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étaire 2" xfId="21"/>
    <cellStyle name="Comm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80" zoomScaleNormal="80" workbookViewId="0" topLeftCell="A1">
      <selection activeCell="C13" sqref="C13"/>
    </sheetView>
  </sheetViews>
  <sheetFormatPr defaultColWidth="9.140625" defaultRowHeight="15"/>
  <cols>
    <col min="1" max="1" width="20.140625" style="0" customWidth="1"/>
    <col min="2" max="2" width="16.421875" style="0" hidden="1" customWidth="1"/>
    <col min="3" max="3" width="7.28125" style="0" bestFit="1" customWidth="1"/>
    <col min="4" max="4" width="8.00390625" style="0" bestFit="1" customWidth="1"/>
    <col min="5" max="5" width="13.421875" style="0" hidden="1" customWidth="1"/>
    <col min="6" max="6" width="15.28125" style="0" bestFit="1" customWidth="1"/>
    <col min="7" max="7" width="12.28125" style="0" bestFit="1" customWidth="1"/>
    <col min="8" max="8" width="12.7109375" style="0" customWidth="1"/>
    <col min="9" max="9" width="13.00390625" style="0" customWidth="1"/>
    <col min="10" max="10" width="0.9921875" style="0" customWidth="1"/>
    <col min="11" max="11" width="15.00390625" style="0" bestFit="1" customWidth="1"/>
    <col min="12" max="13" width="19.7109375" style="0" customWidth="1"/>
    <col min="14" max="14" width="25.8515625" style="0" customWidth="1"/>
    <col min="15" max="15" width="22.57421875" style="0" customWidth="1"/>
    <col min="17" max="17" width="3.00390625" style="0" customWidth="1"/>
  </cols>
  <sheetData>
    <row r="1" spans="1:2" s="50" customFormat="1" ht="15">
      <c r="A1" s="49" t="s">
        <v>16</v>
      </c>
      <c r="B1" s="49"/>
    </row>
    <row r="2" spans="1:15" ht="15">
      <c r="A2" s="53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ht="15">
      <c r="A3" s="46" t="s">
        <v>24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5" t="s">
        <v>19</v>
      </c>
      <c r="O3" s="48"/>
    </row>
    <row r="4" spans="1:15" ht="45">
      <c r="A4" s="1" t="s">
        <v>20</v>
      </c>
      <c r="B4" s="1"/>
      <c r="C4" s="1" t="s">
        <v>0</v>
      </c>
      <c r="D4" s="1" t="s">
        <v>1</v>
      </c>
      <c r="E4" s="1"/>
      <c r="F4" s="1" t="s">
        <v>2</v>
      </c>
      <c r="G4" s="1" t="s">
        <v>3</v>
      </c>
      <c r="H4" s="1" t="s">
        <v>4</v>
      </c>
      <c r="I4" s="1" t="s">
        <v>5</v>
      </c>
      <c r="J4" s="2"/>
      <c r="K4" s="1" t="s">
        <v>6</v>
      </c>
      <c r="L4" s="3" t="s">
        <v>7</v>
      </c>
      <c r="M4" s="3" t="s">
        <v>8</v>
      </c>
      <c r="N4" s="1" t="s">
        <v>17</v>
      </c>
      <c r="O4" s="1" t="s">
        <v>9</v>
      </c>
    </row>
    <row r="5" spans="1:15" s="11" customFormat="1" ht="25.5">
      <c r="A5" s="4" t="s">
        <v>57</v>
      </c>
      <c r="B5" s="4"/>
      <c r="C5" s="5" t="s">
        <v>25</v>
      </c>
      <c r="D5" s="6" t="s">
        <v>26</v>
      </c>
      <c r="E5" s="4"/>
      <c r="F5" s="4" t="s">
        <v>33</v>
      </c>
      <c r="G5" s="7">
        <v>44012</v>
      </c>
      <c r="H5" s="8" t="s">
        <v>54</v>
      </c>
      <c r="I5" s="9">
        <v>3670.3744</v>
      </c>
      <c r="J5" s="10"/>
      <c r="K5" s="9">
        <v>393.2544</v>
      </c>
      <c r="L5" s="9"/>
      <c r="M5" s="9"/>
      <c r="N5" s="42">
        <f>I5-SUM(K5:M5)</f>
        <v>3277.1200000000003</v>
      </c>
      <c r="O5" s="4" t="s">
        <v>56</v>
      </c>
    </row>
    <row r="6" spans="1:15" s="11" customFormat="1" ht="25.5">
      <c r="A6" s="4" t="s">
        <v>58</v>
      </c>
      <c r="B6" s="4"/>
      <c r="C6" s="5" t="s">
        <v>25</v>
      </c>
      <c r="D6" s="6" t="s">
        <v>26</v>
      </c>
      <c r="E6" s="4"/>
      <c r="F6" s="4" t="s">
        <v>34</v>
      </c>
      <c r="G6" s="7">
        <v>44012</v>
      </c>
      <c r="H6" s="8" t="s">
        <v>54</v>
      </c>
      <c r="I6" s="9">
        <v>3670.3744</v>
      </c>
      <c r="J6" s="10"/>
      <c r="K6" s="9">
        <v>393.2544</v>
      </c>
      <c r="L6" s="9"/>
      <c r="M6" s="9"/>
      <c r="N6" s="42">
        <f aca="true" t="shared" si="0" ref="N6:N26">I6-SUM(K6:M6)</f>
        <v>3277.1200000000003</v>
      </c>
      <c r="O6" s="4" t="s">
        <v>56</v>
      </c>
    </row>
    <row r="7" spans="1:15" s="11" customFormat="1" ht="25.5">
      <c r="A7" s="4" t="s">
        <v>59</v>
      </c>
      <c r="B7" s="4"/>
      <c r="C7" s="5" t="s">
        <v>25</v>
      </c>
      <c r="D7" s="6" t="s">
        <v>26</v>
      </c>
      <c r="E7" s="4"/>
      <c r="F7" s="4" t="s">
        <v>35</v>
      </c>
      <c r="G7" s="7">
        <v>44012</v>
      </c>
      <c r="H7" s="8" t="s">
        <v>54</v>
      </c>
      <c r="I7" s="9">
        <v>3503.5392</v>
      </c>
      <c r="J7" s="10"/>
      <c r="K7" s="9">
        <v>375.37919999999997</v>
      </c>
      <c r="L7" s="9"/>
      <c r="M7" s="9"/>
      <c r="N7" s="42">
        <f t="shared" si="0"/>
        <v>3128.1600000000003</v>
      </c>
      <c r="O7" s="4" t="s">
        <v>56</v>
      </c>
    </row>
    <row r="8" spans="1:15" s="11" customFormat="1" ht="25.5">
      <c r="A8" s="4" t="s">
        <v>60</v>
      </c>
      <c r="B8" s="4"/>
      <c r="C8" s="5" t="s">
        <v>25</v>
      </c>
      <c r="D8" s="6" t="s">
        <v>26</v>
      </c>
      <c r="E8" s="4"/>
      <c r="F8" s="4" t="s">
        <v>36</v>
      </c>
      <c r="G8" s="7">
        <v>44012</v>
      </c>
      <c r="H8" s="8" t="s">
        <v>54</v>
      </c>
      <c r="I8" s="9">
        <v>4875.225600000001</v>
      </c>
      <c r="J8" s="10"/>
      <c r="K8" s="9">
        <v>522.3456</v>
      </c>
      <c r="L8" s="9"/>
      <c r="M8" s="9"/>
      <c r="N8" s="42">
        <f t="shared" si="0"/>
        <v>4352.880000000001</v>
      </c>
      <c r="O8" s="4" t="s">
        <v>56</v>
      </c>
    </row>
    <row r="9" spans="1:15" s="11" customFormat="1" ht="25.5">
      <c r="A9" s="4" t="s">
        <v>61</v>
      </c>
      <c r="B9" s="4"/>
      <c r="C9" s="5" t="s">
        <v>25</v>
      </c>
      <c r="D9" s="6" t="s">
        <v>26</v>
      </c>
      <c r="E9" s="4"/>
      <c r="F9" s="4" t="s">
        <v>37</v>
      </c>
      <c r="G9" s="7">
        <v>44012</v>
      </c>
      <c r="H9" s="8" t="s">
        <v>54</v>
      </c>
      <c r="I9" s="9">
        <v>4703.0928</v>
      </c>
      <c r="J9" s="10"/>
      <c r="K9" s="9">
        <v>503.90279999999996</v>
      </c>
      <c r="L9" s="9"/>
      <c r="M9" s="9"/>
      <c r="N9" s="42">
        <f t="shared" si="0"/>
        <v>4199.1900000000005</v>
      </c>
      <c r="O9" s="4" t="s">
        <v>56</v>
      </c>
    </row>
    <row r="10" spans="1:18" s="11" customFormat="1" ht="25.5">
      <c r="A10" s="4" t="s">
        <v>62</v>
      </c>
      <c r="B10" s="4"/>
      <c r="C10" s="5" t="s">
        <v>25</v>
      </c>
      <c r="D10" s="6" t="s">
        <v>26</v>
      </c>
      <c r="E10" s="12"/>
      <c r="F10" s="12" t="s">
        <v>38</v>
      </c>
      <c r="G10" s="52">
        <v>44012</v>
      </c>
      <c r="H10" s="15" t="s">
        <v>54</v>
      </c>
      <c r="I10" s="16">
        <v>2233.44</v>
      </c>
      <c r="J10" s="10"/>
      <c r="K10" s="9"/>
      <c r="L10" s="9"/>
      <c r="M10" s="9"/>
      <c r="N10" s="42">
        <f t="shared" si="0"/>
        <v>2233.44</v>
      </c>
      <c r="O10" s="4" t="s">
        <v>56</v>
      </c>
      <c r="P10" s="17"/>
      <c r="Q10" s="17"/>
      <c r="R10" s="17"/>
    </row>
    <row r="11" spans="1:18" s="11" customFormat="1" ht="25.5">
      <c r="A11" s="4" t="s">
        <v>63</v>
      </c>
      <c r="B11" s="4"/>
      <c r="C11" s="5" t="s">
        <v>25</v>
      </c>
      <c r="D11" s="6" t="s">
        <v>26</v>
      </c>
      <c r="E11" s="12"/>
      <c r="F11" s="12" t="s">
        <v>39</v>
      </c>
      <c r="G11" s="52">
        <v>44012</v>
      </c>
      <c r="H11" s="15" t="s">
        <v>54</v>
      </c>
      <c r="I11" s="16">
        <v>2501.4528000000005</v>
      </c>
      <c r="J11" s="10"/>
      <c r="K11" s="9">
        <v>268.01279999999997</v>
      </c>
      <c r="L11" s="9"/>
      <c r="M11" s="9"/>
      <c r="N11" s="42">
        <f t="shared" si="0"/>
        <v>2233.4400000000005</v>
      </c>
      <c r="O11" s="4" t="s">
        <v>56</v>
      </c>
      <c r="P11" s="17"/>
      <c r="Q11" s="17"/>
      <c r="R11" s="17"/>
    </row>
    <row r="12" spans="1:18" s="11" customFormat="1" ht="12.75">
      <c r="A12" s="4" t="s">
        <v>64</v>
      </c>
      <c r="B12" s="4"/>
      <c r="C12" s="5" t="s">
        <v>27</v>
      </c>
      <c r="D12" s="6" t="s">
        <v>28</v>
      </c>
      <c r="E12" s="12"/>
      <c r="F12" s="12" t="s">
        <v>40</v>
      </c>
      <c r="G12" s="52">
        <v>44012</v>
      </c>
      <c r="H12" s="15" t="s">
        <v>54</v>
      </c>
      <c r="I12" s="16">
        <v>5107.3792</v>
      </c>
      <c r="J12" s="10"/>
      <c r="K12" s="9">
        <v>547.2192</v>
      </c>
      <c r="L12" s="9"/>
      <c r="M12" s="9"/>
      <c r="N12" s="42">
        <f t="shared" si="0"/>
        <v>4560.16</v>
      </c>
      <c r="O12" s="4" t="s">
        <v>56</v>
      </c>
      <c r="P12" s="17"/>
      <c r="Q12" s="17"/>
      <c r="R12" s="17"/>
    </row>
    <row r="13" spans="1:18" s="11" customFormat="1" ht="12.75">
      <c r="A13" s="4" t="s">
        <v>65</v>
      </c>
      <c r="B13" s="4"/>
      <c r="C13" s="5" t="s">
        <v>27</v>
      </c>
      <c r="D13" s="6">
        <v>400</v>
      </c>
      <c r="E13" s="12"/>
      <c r="F13" s="12" t="s">
        <v>41</v>
      </c>
      <c r="G13" s="52">
        <v>44012</v>
      </c>
      <c r="H13" s="15" t="s">
        <v>54</v>
      </c>
      <c r="I13" s="16">
        <v>3723.6864</v>
      </c>
      <c r="J13" s="10"/>
      <c r="K13" s="9">
        <v>398.96639999999996</v>
      </c>
      <c r="L13" s="9"/>
      <c r="M13" s="9"/>
      <c r="N13" s="42">
        <f t="shared" si="0"/>
        <v>3324.7200000000003</v>
      </c>
      <c r="O13" s="4" t="s">
        <v>56</v>
      </c>
      <c r="P13" s="17"/>
      <c r="Q13" s="17"/>
      <c r="R13" s="17"/>
    </row>
    <row r="14" spans="1:18" s="11" customFormat="1" ht="12.75">
      <c r="A14" s="4" t="s">
        <v>66</v>
      </c>
      <c r="B14" s="4"/>
      <c r="C14" s="5" t="s">
        <v>27</v>
      </c>
      <c r="D14" s="6" t="s">
        <v>28</v>
      </c>
      <c r="E14" s="12"/>
      <c r="F14" s="12" t="s">
        <v>42</v>
      </c>
      <c r="G14" s="52">
        <v>44012</v>
      </c>
      <c r="H14" s="15" t="s">
        <v>54</v>
      </c>
      <c r="I14" s="16">
        <v>3335.2704000000003</v>
      </c>
      <c r="J14" s="10"/>
      <c r="K14" s="9">
        <v>357.3504</v>
      </c>
      <c r="L14" s="9"/>
      <c r="M14" s="9"/>
      <c r="N14" s="42">
        <f t="shared" si="0"/>
        <v>2977.9200000000005</v>
      </c>
      <c r="O14" s="4" t="s">
        <v>56</v>
      </c>
      <c r="P14" s="17"/>
      <c r="Q14" s="17"/>
      <c r="R14" s="17"/>
    </row>
    <row r="15" spans="1:18" s="11" customFormat="1" ht="25.5">
      <c r="A15" s="4" t="s">
        <v>67</v>
      </c>
      <c r="B15" s="4"/>
      <c r="C15" s="5" t="s">
        <v>25</v>
      </c>
      <c r="D15" s="6" t="s">
        <v>26</v>
      </c>
      <c r="E15" s="12"/>
      <c r="F15" s="12" t="s">
        <v>43</v>
      </c>
      <c r="G15" s="52">
        <v>44012</v>
      </c>
      <c r="H15" s="15" t="s">
        <v>54</v>
      </c>
      <c r="I15" s="16">
        <v>5557.664000000001</v>
      </c>
      <c r="J15" s="10"/>
      <c r="K15" s="9">
        <v>595.4639999999999</v>
      </c>
      <c r="L15" s="9"/>
      <c r="M15" s="9"/>
      <c r="N15" s="42">
        <f t="shared" si="0"/>
        <v>4962.200000000001</v>
      </c>
      <c r="O15" s="4" t="s">
        <v>56</v>
      </c>
      <c r="P15" s="17"/>
      <c r="Q15" s="17"/>
      <c r="R15" s="17"/>
    </row>
    <row r="16" spans="1:18" s="11" customFormat="1" ht="12.75">
      <c r="A16" s="4" t="s">
        <v>68</v>
      </c>
      <c r="B16" s="4"/>
      <c r="C16" s="5" t="s">
        <v>27</v>
      </c>
      <c r="D16" s="6">
        <v>400</v>
      </c>
      <c r="E16" s="12"/>
      <c r="F16" s="12" t="s">
        <v>44</v>
      </c>
      <c r="G16" s="52">
        <v>44012</v>
      </c>
      <c r="H16" s="15" t="s">
        <v>54</v>
      </c>
      <c r="I16" s="16">
        <v>3979.5840000000003</v>
      </c>
      <c r="J16" s="10"/>
      <c r="K16" s="9">
        <v>426.38399999999996</v>
      </c>
      <c r="L16" s="9"/>
      <c r="M16" s="9"/>
      <c r="N16" s="42">
        <f t="shared" si="0"/>
        <v>3553.2000000000003</v>
      </c>
      <c r="O16" s="4" t="s">
        <v>56</v>
      </c>
      <c r="P16" s="17"/>
      <c r="Q16" s="17"/>
      <c r="R16" s="17"/>
    </row>
    <row r="17" spans="1:18" s="11" customFormat="1" ht="12.75">
      <c r="A17" s="4" t="s">
        <v>69</v>
      </c>
      <c r="B17" s="4"/>
      <c r="C17" s="5" t="s">
        <v>27</v>
      </c>
      <c r="D17" s="6">
        <v>400</v>
      </c>
      <c r="E17" s="12"/>
      <c r="F17" s="12" t="s">
        <v>45</v>
      </c>
      <c r="G17" s="52">
        <v>44012</v>
      </c>
      <c r="H17" s="15" t="s">
        <v>54</v>
      </c>
      <c r="I17" s="16">
        <v>800</v>
      </c>
      <c r="J17" s="10"/>
      <c r="K17" s="9"/>
      <c r="L17" s="9"/>
      <c r="M17" s="9"/>
      <c r="N17" s="42">
        <f t="shared" si="0"/>
        <v>800</v>
      </c>
      <c r="O17" s="4" t="s">
        <v>56</v>
      </c>
      <c r="P17" s="17"/>
      <c r="Q17" s="17"/>
      <c r="R17" s="17"/>
    </row>
    <row r="18" spans="1:18" s="11" customFormat="1" ht="12.75">
      <c r="A18" s="4" t="s">
        <v>70</v>
      </c>
      <c r="B18" s="4"/>
      <c r="C18" s="5" t="s">
        <v>27</v>
      </c>
      <c r="D18" s="6">
        <v>400</v>
      </c>
      <c r="E18" s="12"/>
      <c r="F18" s="12" t="s">
        <v>46</v>
      </c>
      <c r="G18" s="52">
        <v>44012</v>
      </c>
      <c r="H18" s="15" t="s">
        <v>54</v>
      </c>
      <c r="I18" s="16">
        <v>400</v>
      </c>
      <c r="J18" s="10"/>
      <c r="K18" s="9"/>
      <c r="L18" s="9"/>
      <c r="M18" s="9"/>
      <c r="N18" s="42">
        <f t="shared" si="0"/>
        <v>400</v>
      </c>
      <c r="O18" s="4" t="s">
        <v>56</v>
      </c>
      <c r="P18" s="17"/>
      <c r="Q18" s="17"/>
      <c r="R18" s="17"/>
    </row>
    <row r="19" spans="1:18" s="11" customFormat="1" ht="12.75">
      <c r="A19" s="4" t="s">
        <v>71</v>
      </c>
      <c r="B19" s="4"/>
      <c r="C19" s="5" t="s">
        <v>27</v>
      </c>
      <c r="D19" s="6">
        <v>400</v>
      </c>
      <c r="E19" s="12"/>
      <c r="F19" s="12" t="s">
        <v>47</v>
      </c>
      <c r="G19" s="52">
        <v>44012</v>
      </c>
      <c r="H19" s="15" t="s">
        <v>54</v>
      </c>
      <c r="I19" s="16">
        <v>240</v>
      </c>
      <c r="J19" s="10"/>
      <c r="K19" s="9"/>
      <c r="L19" s="9"/>
      <c r="M19" s="9"/>
      <c r="N19" s="42">
        <f t="shared" si="0"/>
        <v>240</v>
      </c>
      <c r="O19" s="4" t="s">
        <v>56</v>
      </c>
      <c r="P19" s="17"/>
      <c r="Q19" s="17"/>
      <c r="R19" s="17"/>
    </row>
    <row r="20" spans="1:18" s="11" customFormat="1" ht="12.75">
      <c r="A20" s="4" t="s">
        <v>72</v>
      </c>
      <c r="B20" s="4"/>
      <c r="C20" s="5" t="s">
        <v>27</v>
      </c>
      <c r="D20" s="6">
        <v>400</v>
      </c>
      <c r="E20" s="12"/>
      <c r="F20" s="12" t="s">
        <v>48</v>
      </c>
      <c r="G20" s="52">
        <v>44012</v>
      </c>
      <c r="H20" s="15" t="s">
        <v>54</v>
      </c>
      <c r="I20" s="16">
        <v>320</v>
      </c>
      <c r="J20" s="10"/>
      <c r="K20" s="9"/>
      <c r="L20" s="9"/>
      <c r="M20" s="9"/>
      <c r="N20" s="42">
        <f t="shared" si="0"/>
        <v>320</v>
      </c>
      <c r="O20" s="4" t="s">
        <v>56</v>
      </c>
      <c r="P20" s="17"/>
      <c r="Q20" s="17"/>
      <c r="R20" s="17"/>
    </row>
    <row r="21" spans="1:18" s="11" customFormat="1" ht="12.75">
      <c r="A21" s="4" t="s">
        <v>73</v>
      </c>
      <c r="B21" s="4"/>
      <c r="C21" s="5" t="s">
        <v>27</v>
      </c>
      <c r="D21" s="6">
        <v>400</v>
      </c>
      <c r="E21" s="12"/>
      <c r="F21" s="12" t="s">
        <v>49</v>
      </c>
      <c r="G21" s="52">
        <v>44012</v>
      </c>
      <c r="H21" s="15" t="s">
        <v>54</v>
      </c>
      <c r="I21" s="16">
        <v>240</v>
      </c>
      <c r="J21" s="10"/>
      <c r="K21" s="9"/>
      <c r="L21" s="9"/>
      <c r="M21" s="9"/>
      <c r="N21" s="42">
        <f t="shared" si="0"/>
        <v>240</v>
      </c>
      <c r="O21" s="4" t="s">
        <v>56</v>
      </c>
      <c r="P21" s="17"/>
      <c r="Q21" s="17"/>
      <c r="R21" s="17"/>
    </row>
    <row r="22" spans="1:18" s="11" customFormat="1" ht="12.75">
      <c r="A22" s="4" t="s">
        <v>74</v>
      </c>
      <c r="B22" s="4"/>
      <c r="C22" s="5" t="s">
        <v>27</v>
      </c>
      <c r="D22" s="6">
        <v>400</v>
      </c>
      <c r="E22" s="12"/>
      <c r="F22" s="12" t="s">
        <v>50</v>
      </c>
      <c r="G22" s="52">
        <v>44012</v>
      </c>
      <c r="H22" s="15" t="s">
        <v>54</v>
      </c>
      <c r="I22" s="16">
        <v>160</v>
      </c>
      <c r="J22" s="10"/>
      <c r="K22" s="9"/>
      <c r="L22" s="9"/>
      <c r="M22" s="9"/>
      <c r="N22" s="42">
        <f t="shared" si="0"/>
        <v>160</v>
      </c>
      <c r="O22" s="4" t="s">
        <v>56</v>
      </c>
      <c r="P22" s="17"/>
      <c r="Q22" s="17"/>
      <c r="R22" s="17"/>
    </row>
    <row r="23" spans="1:18" s="11" customFormat="1" ht="12.75">
      <c r="A23" s="4" t="s">
        <v>75</v>
      </c>
      <c r="B23" s="4"/>
      <c r="C23" s="5" t="s">
        <v>27</v>
      </c>
      <c r="D23" s="6">
        <v>400</v>
      </c>
      <c r="E23" s="12"/>
      <c r="F23" s="12" t="s">
        <v>51</v>
      </c>
      <c r="G23" s="52">
        <v>44012</v>
      </c>
      <c r="H23" s="15" t="s">
        <v>54</v>
      </c>
      <c r="I23" s="16">
        <v>240</v>
      </c>
      <c r="J23" s="10"/>
      <c r="K23" s="9"/>
      <c r="L23" s="9"/>
      <c r="M23" s="9"/>
      <c r="N23" s="42">
        <f t="shared" si="0"/>
        <v>240</v>
      </c>
      <c r="O23" s="4" t="s">
        <v>56</v>
      </c>
      <c r="P23" s="17"/>
      <c r="Q23" s="17"/>
      <c r="R23" s="17"/>
    </row>
    <row r="24" spans="1:18" s="11" customFormat="1" ht="25.5">
      <c r="A24" s="4" t="s">
        <v>76</v>
      </c>
      <c r="B24" s="4"/>
      <c r="C24" s="5" t="s">
        <v>29</v>
      </c>
      <c r="D24" s="6" t="s">
        <v>30</v>
      </c>
      <c r="E24" s="4"/>
      <c r="F24" s="4" t="s">
        <v>52</v>
      </c>
      <c r="G24" s="7">
        <v>44012</v>
      </c>
      <c r="H24" s="8" t="s">
        <v>54</v>
      </c>
      <c r="I24" s="9">
        <v>4162.099200000001</v>
      </c>
      <c r="J24" s="10"/>
      <c r="K24" s="9">
        <v>445.9392</v>
      </c>
      <c r="L24" s="9"/>
      <c r="M24" s="9"/>
      <c r="N24" s="42">
        <f t="shared" si="0"/>
        <v>3716.1600000000008</v>
      </c>
      <c r="O24" s="4" t="s">
        <v>56</v>
      </c>
      <c r="P24" s="17"/>
      <c r="Q24" s="17"/>
      <c r="R24" s="17"/>
    </row>
    <row r="25" spans="1:15" s="11" customFormat="1" ht="25.5">
      <c r="A25" s="4" t="s">
        <v>77</v>
      </c>
      <c r="B25" s="4"/>
      <c r="C25" s="5" t="s">
        <v>31</v>
      </c>
      <c r="D25" s="6" t="s">
        <v>32</v>
      </c>
      <c r="E25" s="4"/>
      <c r="F25" s="4" t="s">
        <v>53</v>
      </c>
      <c r="G25" s="7">
        <v>44012</v>
      </c>
      <c r="H25" s="8" t="s">
        <v>54</v>
      </c>
      <c r="I25" s="9">
        <v>2679.3984000000005</v>
      </c>
      <c r="J25" s="10"/>
      <c r="K25" s="9">
        <v>287.0784</v>
      </c>
      <c r="L25" s="9"/>
      <c r="M25" s="9"/>
      <c r="N25" s="42">
        <f t="shared" si="0"/>
        <v>2392.3200000000006</v>
      </c>
      <c r="O25" s="4" t="s">
        <v>56</v>
      </c>
    </row>
    <row r="26" spans="1:18" s="17" customFormat="1" ht="12.75">
      <c r="A26" s="4"/>
      <c r="B26" s="12"/>
      <c r="C26" s="5"/>
      <c r="D26" s="13"/>
      <c r="E26" s="12"/>
      <c r="F26" s="13"/>
      <c r="G26" s="14"/>
      <c r="H26" s="15"/>
      <c r="I26" s="16"/>
      <c r="J26" s="10"/>
      <c r="K26" s="16"/>
      <c r="L26" s="16"/>
      <c r="M26" s="16"/>
      <c r="N26" s="42">
        <f t="shared" si="0"/>
        <v>0</v>
      </c>
      <c r="O26" s="12"/>
      <c r="P26" s="11"/>
      <c r="Q26" s="11"/>
      <c r="R26" s="11"/>
    </row>
    <row r="27" spans="16:18" ht="15">
      <c r="P27" s="11"/>
      <c r="Q27" s="11"/>
      <c r="R27" s="11"/>
    </row>
    <row r="28" spans="1:15" s="11" customFormat="1" ht="12.75">
      <c r="A28" s="18" t="s">
        <v>10</v>
      </c>
      <c r="B28" s="18"/>
      <c r="C28" s="19"/>
      <c r="D28" s="19"/>
      <c r="E28" s="19"/>
      <c r="F28" s="19"/>
      <c r="G28" s="19"/>
      <c r="H28" s="19"/>
      <c r="I28" s="21"/>
      <c r="J28" s="21"/>
      <c r="K28" s="21"/>
      <c r="L28" s="21"/>
      <c r="M28" s="21"/>
      <c r="N28" s="20">
        <f>SUM(N5:N26)</f>
        <v>50588.030000000006</v>
      </c>
      <c r="O28" s="40"/>
    </row>
    <row r="29" spans="1:18" s="50" customFormat="1" ht="15">
      <c r="A29" s="49" t="s">
        <v>16</v>
      </c>
      <c r="B29" s="49"/>
      <c r="P29" s="11"/>
      <c r="Q29" s="11"/>
      <c r="R29" s="11"/>
    </row>
    <row r="30" spans="1:18" ht="15">
      <c r="A30" s="43" t="s">
        <v>23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 t="s">
        <v>19</v>
      </c>
      <c r="O30" s="44"/>
      <c r="P30" s="11"/>
      <c r="Q30" s="11"/>
      <c r="R30" s="11"/>
    </row>
    <row r="31" spans="1:18" ht="60">
      <c r="A31" s="22" t="s">
        <v>20</v>
      </c>
      <c r="B31" s="22"/>
      <c r="C31" s="22" t="s">
        <v>0</v>
      </c>
      <c r="D31" s="22" t="s">
        <v>1</v>
      </c>
      <c r="E31" s="22"/>
      <c r="F31" s="22" t="s">
        <v>11</v>
      </c>
      <c r="G31" s="22" t="s">
        <v>3</v>
      </c>
      <c r="H31" s="22" t="s">
        <v>4</v>
      </c>
      <c r="I31" s="23" t="s">
        <v>12</v>
      </c>
      <c r="J31" s="24"/>
      <c r="K31" s="23" t="s">
        <v>6</v>
      </c>
      <c r="L31" s="22" t="s">
        <v>14</v>
      </c>
      <c r="M31" s="22" t="s">
        <v>15</v>
      </c>
      <c r="N31" s="25" t="s">
        <v>18</v>
      </c>
      <c r="O31" s="25" t="s">
        <v>9</v>
      </c>
      <c r="P31" s="11"/>
      <c r="Q31" s="11"/>
      <c r="R31" s="11"/>
    </row>
    <row r="32" spans="1:18" ht="12.75" customHeight="1">
      <c r="A32" s="4" t="s">
        <v>78</v>
      </c>
      <c r="B32" s="4"/>
      <c r="C32" s="4" t="s">
        <v>55</v>
      </c>
      <c r="D32" s="51">
        <v>443</v>
      </c>
      <c r="E32" s="4"/>
      <c r="F32" s="26"/>
      <c r="G32" s="26"/>
      <c r="H32" s="27" t="s">
        <v>54</v>
      </c>
      <c r="I32" s="30">
        <v>3814.0032000000006</v>
      </c>
      <c r="J32" s="29"/>
      <c r="K32" s="28">
        <v>408.6432</v>
      </c>
      <c r="L32" s="9"/>
      <c r="M32" s="9"/>
      <c r="N32" s="41">
        <f>I32-SUM(K32:M32)</f>
        <v>3405.3600000000006</v>
      </c>
      <c r="O32" s="4" t="s">
        <v>56</v>
      </c>
      <c r="P32" s="11"/>
      <c r="Q32" s="11"/>
      <c r="R32" s="11"/>
    </row>
    <row r="33" spans="1:18" ht="12.75" customHeight="1">
      <c r="A33" s="4" t="s">
        <v>79</v>
      </c>
      <c r="B33" s="4"/>
      <c r="C33" s="4" t="s">
        <v>29</v>
      </c>
      <c r="D33" s="51" t="s">
        <v>30</v>
      </c>
      <c r="E33" s="4"/>
      <c r="F33" s="26"/>
      <c r="G33" s="26"/>
      <c r="H33" s="27" t="s">
        <v>54</v>
      </c>
      <c r="I33" s="30">
        <v>3814.0032000000006</v>
      </c>
      <c r="J33" s="29"/>
      <c r="K33" s="28">
        <v>408.6432</v>
      </c>
      <c r="L33" s="9"/>
      <c r="M33" s="9"/>
      <c r="N33" s="41">
        <f aca="true" t="shared" si="1" ref="N33:N46">I33-SUM(K33:M33)</f>
        <v>3405.3600000000006</v>
      </c>
      <c r="O33" s="4" t="s">
        <v>56</v>
      </c>
      <c r="P33" s="11"/>
      <c r="Q33" s="11"/>
      <c r="R33" s="11"/>
    </row>
    <row r="34" spans="1:18" ht="12.75" customHeight="1">
      <c r="A34" s="4" t="s">
        <v>80</v>
      </c>
      <c r="B34" s="4"/>
      <c r="C34" s="4" t="s">
        <v>29</v>
      </c>
      <c r="D34" s="51" t="s">
        <v>30</v>
      </c>
      <c r="E34" s="4"/>
      <c r="F34" s="26"/>
      <c r="G34" s="26"/>
      <c r="H34" s="27" t="s">
        <v>54</v>
      </c>
      <c r="I34" s="30">
        <v>3377.472</v>
      </c>
      <c r="J34" s="29"/>
      <c r="K34" s="28">
        <v>361.87199999999996</v>
      </c>
      <c r="L34" s="9"/>
      <c r="M34" s="9"/>
      <c r="N34" s="41">
        <f t="shared" si="1"/>
        <v>3015.6000000000004</v>
      </c>
      <c r="O34" s="4" t="s">
        <v>56</v>
      </c>
      <c r="P34" s="11"/>
      <c r="Q34" s="11"/>
      <c r="R34" s="11"/>
    </row>
    <row r="35" spans="1:18" ht="12.75" customHeight="1">
      <c r="A35" s="4" t="s">
        <v>81</v>
      </c>
      <c r="B35" s="4"/>
      <c r="C35" s="4" t="s">
        <v>29</v>
      </c>
      <c r="D35" s="51" t="s">
        <v>30</v>
      </c>
      <c r="E35" s="4"/>
      <c r="F35" s="26"/>
      <c r="G35" s="26"/>
      <c r="H35" s="27" t="s">
        <v>54</v>
      </c>
      <c r="I35" s="30">
        <v>2693.04</v>
      </c>
      <c r="J35" s="29"/>
      <c r="K35" s="28"/>
      <c r="L35" s="9"/>
      <c r="M35" s="9"/>
      <c r="N35" s="41">
        <f t="shared" si="1"/>
        <v>2693.04</v>
      </c>
      <c r="O35" s="4" t="s">
        <v>56</v>
      </c>
      <c r="P35" s="11"/>
      <c r="Q35" s="11"/>
      <c r="R35" s="11"/>
    </row>
    <row r="36" spans="1:18" ht="12.75" customHeight="1">
      <c r="A36" s="4" t="s">
        <v>82</v>
      </c>
      <c r="B36" s="4"/>
      <c r="C36" s="4" t="s">
        <v>29</v>
      </c>
      <c r="D36" s="51" t="s">
        <v>30</v>
      </c>
      <c r="E36" s="4"/>
      <c r="F36" s="26"/>
      <c r="G36" s="26"/>
      <c r="H36" s="27" t="s">
        <v>54</v>
      </c>
      <c r="I36" s="30">
        <v>2693.04</v>
      </c>
      <c r="J36" s="29"/>
      <c r="K36" s="28"/>
      <c r="L36" s="9"/>
      <c r="M36" s="9"/>
      <c r="N36" s="41">
        <f t="shared" si="1"/>
        <v>2693.04</v>
      </c>
      <c r="O36" s="4" t="s">
        <v>56</v>
      </c>
      <c r="P36" s="11"/>
      <c r="Q36" s="11"/>
      <c r="R36" s="11"/>
    </row>
    <row r="37" spans="1:18" ht="12.75" customHeight="1">
      <c r="A37" s="4" t="s">
        <v>83</v>
      </c>
      <c r="B37" s="4"/>
      <c r="C37" s="4" t="s">
        <v>29</v>
      </c>
      <c r="D37" s="51" t="s">
        <v>30</v>
      </c>
      <c r="E37" s="4"/>
      <c r="F37" s="26"/>
      <c r="G37" s="26"/>
      <c r="H37" s="27" t="s">
        <v>54</v>
      </c>
      <c r="I37" s="30">
        <v>2693.04</v>
      </c>
      <c r="J37" s="29"/>
      <c r="K37" s="28"/>
      <c r="L37" s="9"/>
      <c r="M37" s="9"/>
      <c r="N37" s="41">
        <f t="shared" si="1"/>
        <v>2693.04</v>
      </c>
      <c r="O37" s="4" t="s">
        <v>56</v>
      </c>
      <c r="P37" s="11"/>
      <c r="Q37" s="11"/>
      <c r="R37" s="11"/>
    </row>
    <row r="38" spans="1:18" ht="12.75" customHeight="1">
      <c r="A38" s="4" t="s">
        <v>84</v>
      </c>
      <c r="B38" s="4"/>
      <c r="C38" s="4" t="s">
        <v>29</v>
      </c>
      <c r="D38" s="51" t="s">
        <v>30</v>
      </c>
      <c r="E38" s="27"/>
      <c r="F38" s="26"/>
      <c r="G38" s="26"/>
      <c r="H38" s="27" t="s">
        <v>54</v>
      </c>
      <c r="I38" s="30">
        <v>2693.04</v>
      </c>
      <c r="J38" s="29"/>
      <c r="K38" s="28"/>
      <c r="L38" s="9"/>
      <c r="M38" s="9"/>
      <c r="N38" s="41">
        <f t="shared" si="1"/>
        <v>2693.04</v>
      </c>
      <c r="O38" s="4" t="s">
        <v>56</v>
      </c>
      <c r="P38" s="11"/>
      <c r="Q38" s="11"/>
      <c r="R38" s="11"/>
    </row>
    <row r="39" spans="1:18" ht="12.75" customHeight="1">
      <c r="A39" s="4" t="s">
        <v>85</v>
      </c>
      <c r="B39" s="4"/>
      <c r="C39" s="4" t="s">
        <v>27</v>
      </c>
      <c r="D39" s="51">
        <v>400</v>
      </c>
      <c r="E39" s="27"/>
      <c r="F39" s="26"/>
      <c r="G39" s="26"/>
      <c r="H39" s="27" t="s">
        <v>54</v>
      </c>
      <c r="I39" s="30">
        <v>2890.664</v>
      </c>
      <c r="J39" s="29"/>
      <c r="K39" s="28">
        <v>309.71399999999994</v>
      </c>
      <c r="L39" s="9"/>
      <c r="M39" s="9"/>
      <c r="N39" s="41">
        <f t="shared" si="1"/>
        <v>2580.9500000000003</v>
      </c>
      <c r="O39" s="4" t="s">
        <v>56</v>
      </c>
      <c r="P39" s="11"/>
      <c r="Q39" s="11"/>
      <c r="R39" s="11"/>
    </row>
    <row r="40" spans="1:18" ht="12.75" customHeight="1">
      <c r="A40" s="4" t="s">
        <v>86</v>
      </c>
      <c r="B40" s="4"/>
      <c r="C40" s="4" t="s">
        <v>29</v>
      </c>
      <c r="D40" s="51" t="s">
        <v>30</v>
      </c>
      <c r="E40" s="27"/>
      <c r="F40" s="26"/>
      <c r="G40" s="26"/>
      <c r="H40" s="27" t="s">
        <v>54</v>
      </c>
      <c r="I40" s="30">
        <v>1452.9536</v>
      </c>
      <c r="J40" s="29"/>
      <c r="K40" s="28">
        <v>155.6736</v>
      </c>
      <c r="L40" s="9"/>
      <c r="M40" s="9"/>
      <c r="N40" s="41">
        <f t="shared" si="1"/>
        <v>1297.28</v>
      </c>
      <c r="O40" s="4" t="s">
        <v>56</v>
      </c>
      <c r="P40" s="11"/>
      <c r="Q40" s="11"/>
      <c r="R40" s="11"/>
    </row>
    <row r="41" spans="1:18" ht="12.75" customHeight="1">
      <c r="A41" s="4" t="s">
        <v>87</v>
      </c>
      <c r="B41" s="4"/>
      <c r="C41" s="4" t="s">
        <v>29</v>
      </c>
      <c r="D41" s="51" t="s">
        <v>30</v>
      </c>
      <c r="E41" s="27"/>
      <c r="F41" s="26"/>
      <c r="G41" s="26"/>
      <c r="H41" s="27" t="s">
        <v>54</v>
      </c>
      <c r="I41" s="30">
        <v>1297.27</v>
      </c>
      <c r="J41" s="29"/>
      <c r="K41" s="28"/>
      <c r="L41" s="9"/>
      <c r="M41" s="9"/>
      <c r="N41" s="41">
        <f t="shared" si="1"/>
        <v>1297.27</v>
      </c>
      <c r="O41" s="4" t="s">
        <v>56</v>
      </c>
      <c r="P41" s="11"/>
      <c r="Q41" s="11"/>
      <c r="R41" s="11"/>
    </row>
    <row r="42" spans="1:18" ht="12.75" customHeight="1">
      <c r="A42" s="4" t="s">
        <v>88</v>
      </c>
      <c r="B42" s="4"/>
      <c r="C42" s="4" t="s">
        <v>31</v>
      </c>
      <c r="D42" s="51" t="s">
        <v>32</v>
      </c>
      <c r="E42" s="27"/>
      <c r="F42" s="26"/>
      <c r="G42" s="26"/>
      <c r="H42" s="27" t="s">
        <v>54</v>
      </c>
      <c r="I42" s="28">
        <v>1100</v>
      </c>
      <c r="J42" s="29"/>
      <c r="K42" s="28"/>
      <c r="L42" s="9"/>
      <c r="M42" s="9"/>
      <c r="N42" s="41">
        <f t="shared" si="1"/>
        <v>1100</v>
      </c>
      <c r="O42" s="4" t="s">
        <v>56</v>
      </c>
      <c r="P42" s="11"/>
      <c r="Q42" s="11"/>
      <c r="R42" s="11"/>
    </row>
    <row r="43" spans="1:18" ht="12.75" customHeight="1">
      <c r="A43" s="4" t="s">
        <v>89</v>
      </c>
      <c r="B43" s="4"/>
      <c r="C43" s="4" t="s">
        <v>27</v>
      </c>
      <c r="D43" s="51">
        <v>400</v>
      </c>
      <c r="E43" s="27"/>
      <c r="F43" s="26"/>
      <c r="G43" s="26"/>
      <c r="H43" s="27" t="s">
        <v>54</v>
      </c>
      <c r="I43" s="28">
        <v>48000</v>
      </c>
      <c r="J43" s="29"/>
      <c r="K43" s="28"/>
      <c r="L43" s="9"/>
      <c r="M43" s="9"/>
      <c r="N43" s="41">
        <f t="shared" si="1"/>
        <v>48000</v>
      </c>
      <c r="O43" s="4" t="s">
        <v>56</v>
      </c>
      <c r="P43" s="11"/>
      <c r="Q43" s="11"/>
      <c r="R43" s="11"/>
    </row>
    <row r="44" spans="1:18" ht="12.75" customHeight="1">
      <c r="A44" s="4" t="s">
        <v>90</v>
      </c>
      <c r="B44" s="4"/>
      <c r="C44" s="4" t="s">
        <v>29</v>
      </c>
      <c r="D44" s="51" t="s">
        <v>30</v>
      </c>
      <c r="E44" s="27"/>
      <c r="F44" s="26"/>
      <c r="G44" s="26"/>
      <c r="H44" s="27" t="s">
        <v>54</v>
      </c>
      <c r="I44" s="28">
        <v>5775.6</v>
      </c>
      <c r="J44" s="29"/>
      <c r="K44" s="28"/>
      <c r="L44" s="9"/>
      <c r="M44" s="9"/>
      <c r="N44" s="41">
        <f t="shared" si="1"/>
        <v>5775.6</v>
      </c>
      <c r="O44" s="4" t="s">
        <v>56</v>
      </c>
      <c r="P44" s="11"/>
      <c r="Q44" s="11"/>
      <c r="R44" s="11"/>
    </row>
    <row r="45" spans="1:18" ht="12.75" customHeight="1">
      <c r="A45" s="4" t="s">
        <v>91</v>
      </c>
      <c r="B45" s="4"/>
      <c r="C45" s="4" t="s">
        <v>27</v>
      </c>
      <c r="D45" s="51">
        <v>277</v>
      </c>
      <c r="E45" s="27"/>
      <c r="F45" s="26"/>
      <c r="G45" s="26"/>
      <c r="H45" s="27" t="s">
        <v>54</v>
      </c>
      <c r="I45" s="28">
        <v>5194.81</v>
      </c>
      <c r="J45" s="29"/>
      <c r="K45" s="28"/>
      <c r="L45" s="9"/>
      <c r="M45" s="9"/>
      <c r="N45" s="41">
        <f t="shared" si="1"/>
        <v>5194.81</v>
      </c>
      <c r="O45" s="4" t="s">
        <v>56</v>
      </c>
      <c r="P45" s="11"/>
      <c r="Q45" s="11"/>
      <c r="R45" s="11"/>
    </row>
    <row r="46" spans="1:18" ht="12.75" customHeight="1">
      <c r="A46" s="4" t="s">
        <v>92</v>
      </c>
      <c r="B46" s="4"/>
      <c r="C46" s="4" t="s">
        <v>27</v>
      </c>
      <c r="D46" s="51">
        <v>400</v>
      </c>
      <c r="E46" s="27"/>
      <c r="F46" s="26"/>
      <c r="G46" s="26"/>
      <c r="H46" s="27" t="s">
        <v>54</v>
      </c>
      <c r="I46" s="28">
        <v>186360.55</v>
      </c>
      <c r="J46" s="29"/>
      <c r="K46" s="28"/>
      <c r="L46" s="9"/>
      <c r="M46" s="9"/>
      <c r="N46" s="41">
        <f t="shared" si="1"/>
        <v>186360.55</v>
      </c>
      <c r="O46" s="4" t="s">
        <v>56</v>
      </c>
      <c r="P46" s="11"/>
      <c r="Q46" s="11"/>
      <c r="R46" s="11"/>
    </row>
    <row r="47" ht="13.5" customHeight="1"/>
    <row r="48" spans="1:14" ht="15">
      <c r="A48" s="31" t="s">
        <v>13</v>
      </c>
      <c r="B48" s="31"/>
      <c r="C48" s="32"/>
      <c r="D48" s="32"/>
      <c r="E48" s="32"/>
      <c r="F48" s="32"/>
      <c r="G48" s="32"/>
      <c r="H48" s="32"/>
      <c r="I48" s="33"/>
      <c r="J48" s="32"/>
      <c r="K48" s="32"/>
      <c r="L48" s="32"/>
      <c r="M48" s="32"/>
      <c r="N48" s="34">
        <f>SUM(N32:N46)</f>
        <v>272204.94</v>
      </c>
    </row>
    <row r="50" spans="1:15" ht="16.5" thickBot="1">
      <c r="A50" s="35" t="s">
        <v>22</v>
      </c>
      <c r="B50" s="35"/>
      <c r="C50" s="36"/>
      <c r="D50" s="36"/>
      <c r="E50" s="36"/>
      <c r="F50" s="36"/>
      <c r="G50" s="36"/>
      <c r="H50" s="36"/>
      <c r="I50" s="37"/>
      <c r="J50" s="36"/>
      <c r="K50" s="36"/>
      <c r="L50" s="36"/>
      <c r="M50" s="36"/>
      <c r="N50" s="38">
        <f>N48+N28</f>
        <v>322792.97000000003</v>
      </c>
      <c r="O50" s="39"/>
    </row>
    <row r="51" ht="15.75" thickTop="1"/>
  </sheetData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Patchell, Lisa M (AF/FMD/Contractor)</dc:creator>
  <cp:keywords/>
  <dc:description/>
  <cp:lastModifiedBy>Josué Ricart</cp:lastModifiedBy>
  <dcterms:created xsi:type="dcterms:W3CDTF">2019-03-21T14:30:45Z</dcterms:created>
  <dcterms:modified xsi:type="dcterms:W3CDTF">2021-12-21T04:46:57Z</dcterms:modified>
  <cp:category/>
  <cp:version/>
  <cp:contentType/>
  <cp:contentStatus/>
</cp:coreProperties>
</file>