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donado\Desktop\TODO 2021\INFORME MENSUAL\08 AGOSTO 2021\"/>
    </mc:Choice>
  </mc:AlternateContent>
  <bookViews>
    <workbookView xWindow="0" yWindow="0" windowWidth="20490" windowHeight="7350" tabRatio="772"/>
  </bookViews>
  <sheets>
    <sheet name="N4 AGOSTO 2021" sheetId="9" r:id="rId1"/>
  </sheets>
  <definedNames>
    <definedName name="_xlnm.Print_Area" localSheetId="0">'N4 AGOSTO 2021'!$A$1:$R$29</definedName>
  </definedNames>
  <calcPr calcId="162913"/>
</workbook>
</file>

<file path=xl/calcChain.xml><?xml version="1.0" encoding="utf-8"?>
<calcChain xmlns="http://schemas.openxmlformats.org/spreadsheetml/2006/main">
  <c r="P26" i="9" l="1"/>
  <c r="P29" i="9"/>
  <c r="P28" i="9"/>
  <c r="P25" i="9"/>
  <c r="P24" i="9"/>
  <c r="P23" i="9"/>
  <c r="P22" i="9"/>
  <c r="P20" i="9"/>
  <c r="P21" i="9"/>
  <c r="P19" i="9"/>
  <c r="P18" i="9"/>
  <c r="P17" i="9"/>
  <c r="P16" i="9"/>
  <c r="P15" i="9"/>
  <c r="P14" i="9"/>
  <c r="P13" i="9"/>
  <c r="P12" i="9"/>
  <c r="Q12" i="9"/>
  <c r="P27" i="9"/>
  <c r="O28" i="9" l="1"/>
  <c r="O27" i="9"/>
  <c r="O29" i="9"/>
  <c r="Q29" i="9" s="1"/>
  <c r="Q28" i="9" l="1"/>
  <c r="Q27" i="9"/>
  <c r="O26" i="9" l="1"/>
  <c r="Q26" i="9" s="1"/>
  <c r="O25" i="9"/>
  <c r="Q25" i="9" s="1"/>
  <c r="O12" i="9"/>
  <c r="O13" i="9"/>
  <c r="Q13" i="9" s="1"/>
  <c r="O14" i="9"/>
  <c r="O15" i="9"/>
  <c r="Q15" i="9" s="1"/>
  <c r="O16" i="9"/>
  <c r="Q16" i="9" s="1"/>
  <c r="O17" i="9"/>
  <c r="Q17" i="9" s="1"/>
  <c r="O18" i="9"/>
  <c r="Q18" i="9" s="1"/>
  <c r="O19" i="9"/>
  <c r="Q19" i="9" s="1"/>
  <c r="O20" i="9"/>
  <c r="Q20" i="9" s="1"/>
  <c r="O21" i="9"/>
  <c r="Q21" i="9" s="1"/>
  <c r="O22" i="9"/>
  <c r="Q22" i="9" s="1"/>
  <c r="O23" i="9"/>
  <c r="Q23" i="9" s="1"/>
  <c r="O24" i="9"/>
  <c r="Q24" i="9" s="1"/>
  <c r="Q14" i="9" l="1"/>
</calcChain>
</file>

<file path=xl/sharedStrings.xml><?xml version="1.0" encoding="utf-8"?>
<sst xmlns="http://schemas.openxmlformats.org/spreadsheetml/2006/main" count="99" uniqueCount="50">
  <si>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</si>
  <si>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</si>
  <si>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</si>
  <si>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</si>
  <si>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</si>
  <si>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</si>
  <si>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</si>
  <si>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</si>
  <si>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</si>
  <si>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</si>
  <si>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</si>
  <si>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</si>
  <si>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</si>
  <si>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</si>
  <si>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</si>
  <si>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</si>
  <si>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</si>
  <si>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</si>
  <si>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</si>
  <si>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María José Alcazar Frener</t>
  </si>
  <si>
    <t>Joel Squiver Alvarez Barillas</t>
  </si>
  <si>
    <t>Yadira Lissette Castellanos Muñoz</t>
  </si>
  <si>
    <t>Jaqueline Loló Chan Arreaga</t>
  </si>
  <si>
    <t>Mariana Cordón Rosales</t>
  </si>
  <si>
    <t>María  Isabel Gaitán Grajeda</t>
  </si>
  <si>
    <t>Brenda Suceli Gramajo Pérez de Gómez</t>
  </si>
  <si>
    <t>Jorge Luis Guzmán Méndez</t>
  </si>
  <si>
    <t>Henri Josué Maeda Peña</t>
  </si>
  <si>
    <t>Evelyn Mayté Milián Cardona</t>
  </si>
  <si>
    <t>Carlos José Morales Lemus</t>
  </si>
  <si>
    <t>Alejandro José Moscoso Salazar</t>
  </si>
  <si>
    <t>Luis Carlos Orellana Morales</t>
  </si>
  <si>
    <t>Luis Diego Prahl Castejón</t>
  </si>
  <si>
    <t xml:space="preserve">Emma Graciela Samayoa García </t>
  </si>
  <si>
    <t>Natalia Marcela Samayoa Sagastume</t>
  </si>
  <si>
    <t>ENTIDAD:                                                         PROGRAMA NACIONAL DE COMPETITIVIDAD DEL MINISTERIO DE ECONOMÍA</t>
  </si>
  <si>
    <t>HORARIO DE ATENCIÓN:                             07:00AM A  03:00PM</t>
  </si>
  <si>
    <t>TELÉFONO:                                                      2421-2464</t>
  </si>
  <si>
    <t>Técnicos</t>
  </si>
  <si>
    <t>Profesionales</t>
  </si>
  <si>
    <t>NUMERAL 4 - ASESORES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</si>
  <si>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</si>
  <si>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</si>
  <si>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029</t>
  </si>
  <si>
    <t>Andrea Maribel Mansilla Salazar</t>
  </si>
  <si>
    <t>Karla Joselynne Méndez Rodríguez</t>
  </si>
  <si>
    <t>DIRECTOR:                                                       LIESCHEN INDIANA EGER AGUILAR</t>
  </si>
  <si>
    <t>ENCARGADO DE ACTUALIZACIÓN:            YADIRA GALINDO</t>
  </si>
  <si>
    <t>FECHA DE ACTUALIZACIÓN:                        07 DE SEPTIEMBRE DEL 2021</t>
  </si>
  <si>
    <t>CORRESPONDE AL MES DE:                         AGOSTO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</si>
</sst>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5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Border="1" applyAlignment="1"/>
    <xf numFmtId="44" fontId="0" fillId="0" borderId="1" xfId="0" applyNumberFormat="1" applyBorder="1"/>
    <xf numFmtId="44" fontId="0" fillId="0" borderId="8" xfId="0" applyNumberFormat="1" applyBorder="1"/>
    <xf numFmtId="0" fontId="0" fillId="0" borderId="1" xfId="0" applyBorder="1" applyAlignment="1">
      <alignment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4" fontId="0" fillId="0" borderId="2" xfId="0" applyNumberFormat="1" applyBorder="1"/>
    <xf numFmtId="44" fontId="0" fillId="0" borderId="10" xfId="0" applyNumberFormat="1" applyBorder="1"/>
    <xf numFmtId="0" fontId="4" fillId="2" borderId="5" xfId="0" applyFont="1" applyFill="1" applyBorder="1" applyAlignment="1">
      <alignment horizontal="center" vertical="center" wrapText="1"/>
    </xf>
    <xf numFmtId="44" fontId="0" fillId="0" borderId="11" xfId="0" applyNumberFormat="1" applyBorder="1"/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wrapText="1"/>
    </xf>
    <xf numFmtId="44" fontId="0" fillId="0" borderId="13" xfId="0" applyNumberFormat="1" applyBorder="1"/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view="pageBreakPreview" topLeftCell="B20" zoomScale="90" zoomScaleNormal="90" zoomScaleSheetLayoutView="90" workbookViewId="0">
      <selection activeCell="O12" sqref="O12:O29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2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5.75" x14ac:dyDescent="0.25">
      <c r="A2" s="22" t="s">
        <v>41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ht="15.75" x14ac:dyDescent="0.25">
      <c r="A3" s="24" t="s">
        <v>36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</row>
    <row r="4" spans="1:18" ht="15.75" x14ac:dyDescent="0.25">
      <c r="A4" s="22" t="s">
        <v>37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</row>
    <row r="5" spans="1:18" ht="15.75" x14ac:dyDescent="0.25">
      <c r="A5" s="22" t="s">
        <v>46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</row>
    <row r="6" spans="1:18" ht="15.75" x14ac:dyDescent="0.25">
      <c r="A6" s="22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ht="15.75" x14ac:dyDescent="0.25">
      <c r="A7" s="22" t="s">
        <v>48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ht="15.75" x14ac:dyDescent="0.25">
      <c r="A8" s="22" t="s">
        <v>49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1:18" ht="15.75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3" t="s">
        <v>40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33.75" x14ac:dyDescent="0.25">
      <c r="A11" s="3" t="s">
        <v>2</v>
      </c>
      <c r="B11" s="4" t="s">
        <v>3</v>
      </c>
      <c r="C11" s="16" t="s">
        <v>42</v>
      </c>
      <c r="D11" s="4" t="s">
        <v>0</v>
      </c>
      <c r="E11" s="4" t="s">
        <v>1</v>
      </c>
      <c r="F11" s="1" t="s">
        <v>15</v>
      </c>
      <c r="G11" s="1" t="s">
        <v>4</v>
      </c>
      <c r="H11" s="1" t="s">
        <v>9</v>
      </c>
      <c r="I11" s="1" t="s">
        <v>5</v>
      </c>
      <c r="J11" s="1" t="s">
        <v>6</v>
      </c>
      <c r="K11" s="1" t="s">
        <v>7</v>
      </c>
      <c r="L11" s="1" t="s">
        <v>8</v>
      </c>
      <c r="M11" s="1" t="s">
        <v>14</v>
      </c>
      <c r="N11" s="1" t="s">
        <v>16</v>
      </c>
      <c r="O11" s="1" t="s">
        <v>10</v>
      </c>
      <c r="P11" s="1" t="s">
        <v>11</v>
      </c>
      <c r="Q11" s="1" t="s">
        <v>12</v>
      </c>
      <c r="R11" s="2" t="s">
        <v>13</v>
      </c>
    </row>
    <row r="12" spans="1:18" ht="31.5" customHeight="1" x14ac:dyDescent="0.25">
      <c r="A12" s="9">
        <v>1</v>
      </c>
      <c r="B12" s="11" t="s">
        <v>43</v>
      </c>
      <c r="C12" s="10" t="s">
        <v>20</v>
      </c>
      <c r="D12" s="10" t="s">
        <v>38</v>
      </c>
      <c r="E12" s="8" t="s">
        <v>17</v>
      </c>
      <c r="F12" s="6">
        <v>0</v>
      </c>
      <c r="G12" s="6">
        <v>0</v>
      </c>
      <c r="H12" s="6">
        <v>7500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f t="shared" ref="O12:O24" si="0">SUM(F12:N12)</f>
        <v>7500</v>
      </c>
      <c r="P12" s="6">
        <f>+O12*0.05</f>
        <v>375</v>
      </c>
      <c r="Q12" s="6">
        <f>+O12-P12</f>
        <v>7125</v>
      </c>
      <c r="R12" s="7">
        <v>0</v>
      </c>
    </row>
    <row r="13" spans="1:18" ht="33" customHeight="1" x14ac:dyDescent="0.25">
      <c r="A13" s="9">
        <v>2</v>
      </c>
      <c r="B13" s="11" t="s">
        <v>43</v>
      </c>
      <c r="C13" s="10" t="s">
        <v>21</v>
      </c>
      <c r="D13" s="10" t="s">
        <v>39</v>
      </c>
      <c r="E13" s="8" t="s">
        <v>17</v>
      </c>
      <c r="F13" s="6">
        <v>0</v>
      </c>
      <c r="G13" s="6">
        <v>0</v>
      </c>
      <c r="H13" s="6">
        <v>15000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 t="shared" si="0"/>
        <v>15000</v>
      </c>
      <c r="P13" s="6">
        <f>+O13*0.05</f>
        <v>750</v>
      </c>
      <c r="Q13" s="6">
        <f t="shared" ref="Q12:Q25" si="1">+O13-P13</f>
        <v>14250</v>
      </c>
      <c r="R13" s="7">
        <v>0</v>
      </c>
    </row>
    <row r="14" spans="1:18" ht="33" customHeight="1" x14ac:dyDescent="0.25">
      <c r="A14" s="9">
        <v>3</v>
      </c>
      <c r="B14" s="11" t="s">
        <v>43</v>
      </c>
      <c r="C14" s="10" t="s">
        <v>22</v>
      </c>
      <c r="D14" s="10" t="s">
        <v>38</v>
      </c>
      <c r="E14" s="8" t="s">
        <v>17</v>
      </c>
      <c r="F14" s="6">
        <v>0</v>
      </c>
      <c r="G14" s="6">
        <v>0</v>
      </c>
      <c r="H14" s="6">
        <v>6421.42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f t="shared" si="0"/>
        <v>6421.42</v>
      </c>
      <c r="P14" s="6">
        <f>+O14*0.05</f>
        <v>321.07100000000003</v>
      </c>
      <c r="Q14" s="6">
        <f t="shared" si="1"/>
        <v>6100.3490000000002</v>
      </c>
      <c r="R14" s="7">
        <v>0</v>
      </c>
    </row>
    <row r="15" spans="1:18" ht="33" customHeight="1" x14ac:dyDescent="0.25">
      <c r="A15" s="9">
        <v>4</v>
      </c>
      <c r="B15" s="11" t="s">
        <v>43</v>
      </c>
      <c r="C15" s="10" t="s">
        <v>24</v>
      </c>
      <c r="D15" s="10" t="s">
        <v>39</v>
      </c>
      <c r="E15" s="8" t="s">
        <v>17</v>
      </c>
      <c r="F15" s="6">
        <v>0</v>
      </c>
      <c r="G15" s="6">
        <v>0</v>
      </c>
      <c r="H15" s="6">
        <v>15000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f t="shared" si="0"/>
        <v>15000</v>
      </c>
      <c r="P15" s="6">
        <f>(O15/1.12)*0.05</f>
        <v>669.64285714285711</v>
      </c>
      <c r="Q15" s="6">
        <f t="shared" si="1"/>
        <v>14330.357142857143</v>
      </c>
      <c r="R15" s="7">
        <v>0</v>
      </c>
    </row>
    <row r="16" spans="1:18" ht="33" customHeight="1" x14ac:dyDescent="0.25">
      <c r="A16" s="9">
        <v>5</v>
      </c>
      <c r="B16" s="11" t="s">
        <v>43</v>
      </c>
      <c r="C16" s="10" t="s">
        <v>25</v>
      </c>
      <c r="D16" s="10" t="s">
        <v>38</v>
      </c>
      <c r="E16" s="8" t="s">
        <v>17</v>
      </c>
      <c r="F16" s="6">
        <v>0</v>
      </c>
      <c r="G16" s="6">
        <v>0</v>
      </c>
      <c r="H16" s="6">
        <v>10000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f t="shared" si="0"/>
        <v>10000</v>
      </c>
      <c r="P16" s="6">
        <f>+O16*0.05</f>
        <v>500</v>
      </c>
      <c r="Q16" s="6">
        <f t="shared" si="1"/>
        <v>9500</v>
      </c>
      <c r="R16" s="7">
        <v>0</v>
      </c>
    </row>
    <row r="17" spans="1:18" ht="33" customHeight="1" x14ac:dyDescent="0.25">
      <c r="A17" s="9">
        <v>6</v>
      </c>
      <c r="B17" s="11" t="s">
        <v>43</v>
      </c>
      <c r="C17" s="10" t="s">
        <v>26</v>
      </c>
      <c r="D17" s="10" t="s">
        <v>38</v>
      </c>
      <c r="E17" s="8" t="s">
        <v>17</v>
      </c>
      <c r="F17" s="6">
        <v>0</v>
      </c>
      <c r="G17" s="6">
        <v>0</v>
      </c>
      <c r="H17" s="6">
        <v>12000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f t="shared" si="0"/>
        <v>12000</v>
      </c>
      <c r="P17" s="6">
        <f>+O17*0.05</f>
        <v>600</v>
      </c>
      <c r="Q17" s="6">
        <f t="shared" si="1"/>
        <v>11400</v>
      </c>
      <c r="R17" s="7">
        <v>0</v>
      </c>
    </row>
    <row r="18" spans="1:18" ht="33" customHeight="1" x14ac:dyDescent="0.25">
      <c r="A18" s="9">
        <v>7</v>
      </c>
      <c r="B18" s="11" t="s">
        <v>43</v>
      </c>
      <c r="C18" s="10" t="s">
        <v>27</v>
      </c>
      <c r="D18" s="10" t="s">
        <v>38</v>
      </c>
      <c r="E18" s="8" t="s">
        <v>17</v>
      </c>
      <c r="F18" s="6">
        <v>0</v>
      </c>
      <c r="G18" s="6">
        <v>0</v>
      </c>
      <c r="H18" s="6">
        <v>7000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f t="shared" si="0"/>
        <v>7000</v>
      </c>
      <c r="P18" s="6">
        <f>+O18*0.05</f>
        <v>350</v>
      </c>
      <c r="Q18" s="6">
        <f t="shared" si="1"/>
        <v>6650</v>
      </c>
      <c r="R18" s="7">
        <v>0</v>
      </c>
    </row>
    <row r="19" spans="1:18" ht="33" customHeight="1" x14ac:dyDescent="0.25">
      <c r="A19" s="9">
        <v>8</v>
      </c>
      <c r="B19" s="11" t="s">
        <v>43</v>
      </c>
      <c r="C19" s="10" t="s">
        <v>28</v>
      </c>
      <c r="D19" s="10" t="s">
        <v>39</v>
      </c>
      <c r="E19" s="8" t="s">
        <v>17</v>
      </c>
      <c r="F19" s="6">
        <v>0</v>
      </c>
      <c r="G19" s="6">
        <v>0</v>
      </c>
      <c r="H19" s="6">
        <v>15000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f t="shared" si="0"/>
        <v>15000</v>
      </c>
      <c r="P19" s="6">
        <f>(O19/1.12)*0.05</f>
        <v>669.64285714285711</v>
      </c>
      <c r="Q19" s="6">
        <f t="shared" si="1"/>
        <v>14330.357142857143</v>
      </c>
      <c r="R19" s="7">
        <v>0</v>
      </c>
    </row>
    <row r="20" spans="1:18" ht="33" customHeight="1" x14ac:dyDescent="0.25">
      <c r="A20" s="9">
        <v>9</v>
      </c>
      <c r="B20" s="11" t="s">
        <v>43</v>
      </c>
      <c r="C20" s="10" t="s">
        <v>29</v>
      </c>
      <c r="D20" s="10" t="s">
        <v>39</v>
      </c>
      <c r="E20" s="8" t="s">
        <v>17</v>
      </c>
      <c r="F20" s="6">
        <v>0</v>
      </c>
      <c r="G20" s="6">
        <v>0</v>
      </c>
      <c r="H20" s="6">
        <v>18000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f t="shared" si="0"/>
        <v>18000</v>
      </c>
      <c r="P20" s="6">
        <f>(O20/1.12)*0.05</f>
        <v>803.57142857142856</v>
      </c>
      <c r="Q20" s="6">
        <f t="shared" si="1"/>
        <v>17196.428571428572</v>
      </c>
      <c r="R20" s="7">
        <v>0</v>
      </c>
    </row>
    <row r="21" spans="1:18" ht="33" customHeight="1" x14ac:dyDescent="0.25">
      <c r="A21" s="9">
        <v>10</v>
      </c>
      <c r="B21" s="11" t="s">
        <v>43</v>
      </c>
      <c r="C21" s="10" t="s">
        <v>30</v>
      </c>
      <c r="D21" s="10" t="s">
        <v>38</v>
      </c>
      <c r="E21" s="8" t="s">
        <v>17</v>
      </c>
      <c r="F21" s="6">
        <v>0</v>
      </c>
      <c r="G21" s="6">
        <v>0</v>
      </c>
      <c r="H21" s="6">
        <v>12000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f t="shared" si="0"/>
        <v>12000</v>
      </c>
      <c r="P21" s="6">
        <f>+O21*0.05</f>
        <v>600</v>
      </c>
      <c r="Q21" s="6">
        <f t="shared" si="1"/>
        <v>11400</v>
      </c>
      <c r="R21" s="7">
        <v>0</v>
      </c>
    </row>
    <row r="22" spans="1:18" ht="33" customHeight="1" x14ac:dyDescent="0.25">
      <c r="A22" s="9">
        <v>11</v>
      </c>
      <c r="B22" s="11" t="s">
        <v>43</v>
      </c>
      <c r="C22" s="10" t="s">
        <v>31</v>
      </c>
      <c r="D22" s="10" t="s">
        <v>39</v>
      </c>
      <c r="E22" s="8" t="s">
        <v>17</v>
      </c>
      <c r="F22" s="6">
        <v>0</v>
      </c>
      <c r="G22" s="6">
        <v>0</v>
      </c>
      <c r="H22" s="6">
        <v>18000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f t="shared" si="0"/>
        <v>18000</v>
      </c>
      <c r="P22" s="6">
        <f t="shared" ref="P22:P23" si="2">(O22/1.12)*0.05</f>
        <v>803.57142857142856</v>
      </c>
      <c r="Q22" s="6">
        <f t="shared" si="1"/>
        <v>17196.428571428572</v>
      </c>
      <c r="R22" s="7">
        <v>0</v>
      </c>
    </row>
    <row r="23" spans="1:18" ht="33" customHeight="1" x14ac:dyDescent="0.25">
      <c r="A23" s="9">
        <v>12</v>
      </c>
      <c r="B23" s="11" t="s">
        <v>43</v>
      </c>
      <c r="C23" s="10" t="s">
        <v>32</v>
      </c>
      <c r="D23" s="10" t="s">
        <v>39</v>
      </c>
      <c r="E23" s="8" t="s">
        <v>17</v>
      </c>
      <c r="F23" s="6">
        <v>0</v>
      </c>
      <c r="G23" s="6">
        <v>0</v>
      </c>
      <c r="H23" s="6">
        <v>18000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f t="shared" si="0"/>
        <v>18000</v>
      </c>
      <c r="P23" s="6">
        <f t="shared" si="2"/>
        <v>803.57142857142856</v>
      </c>
      <c r="Q23" s="6">
        <f t="shared" si="1"/>
        <v>17196.428571428572</v>
      </c>
      <c r="R23" s="7">
        <v>0</v>
      </c>
    </row>
    <row r="24" spans="1:18" ht="33" customHeight="1" x14ac:dyDescent="0.25">
      <c r="A24" s="9">
        <v>13</v>
      </c>
      <c r="B24" s="11" t="s">
        <v>43</v>
      </c>
      <c r="C24" s="10" t="s">
        <v>33</v>
      </c>
      <c r="D24" s="10" t="s">
        <v>39</v>
      </c>
      <c r="E24" s="8" t="s">
        <v>17</v>
      </c>
      <c r="F24" s="6">
        <v>0</v>
      </c>
      <c r="G24" s="6">
        <v>0</v>
      </c>
      <c r="H24" s="6">
        <v>11000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f t="shared" si="0"/>
        <v>11000</v>
      </c>
      <c r="P24" s="6">
        <f t="shared" ref="P24:P26" si="3">+O24*0.05</f>
        <v>550</v>
      </c>
      <c r="Q24" s="6">
        <f t="shared" si="1"/>
        <v>10450</v>
      </c>
      <c r="R24" s="7">
        <v>0</v>
      </c>
    </row>
    <row r="25" spans="1:18" ht="33" customHeight="1" x14ac:dyDescent="0.25">
      <c r="A25" s="9">
        <v>14</v>
      </c>
      <c r="B25" s="11" t="s">
        <v>43</v>
      </c>
      <c r="C25" s="10" t="s">
        <v>44</v>
      </c>
      <c r="D25" s="10" t="s">
        <v>38</v>
      </c>
      <c r="E25" s="8" t="s">
        <v>17</v>
      </c>
      <c r="F25" s="6">
        <v>0</v>
      </c>
      <c r="G25" s="6">
        <v>0</v>
      </c>
      <c r="H25" s="6">
        <v>15000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f>SUM(F25:N25)</f>
        <v>15000</v>
      </c>
      <c r="P25" s="6">
        <f t="shared" si="3"/>
        <v>750</v>
      </c>
      <c r="Q25" s="6">
        <f t="shared" si="1"/>
        <v>14250</v>
      </c>
      <c r="R25" s="7">
        <v>0</v>
      </c>
    </row>
    <row r="26" spans="1:18" ht="33" customHeight="1" x14ac:dyDescent="0.25">
      <c r="A26" s="9">
        <v>15</v>
      </c>
      <c r="B26" s="11" t="s">
        <v>43</v>
      </c>
      <c r="C26" s="10" t="s">
        <v>45</v>
      </c>
      <c r="D26" s="10" t="s">
        <v>38</v>
      </c>
      <c r="E26" s="8" t="s">
        <v>18</v>
      </c>
      <c r="F26" s="6">
        <v>0</v>
      </c>
      <c r="G26" s="6">
        <v>0</v>
      </c>
      <c r="H26" s="6">
        <v>12500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f>SUM(F26:N26)</f>
        <v>12500</v>
      </c>
      <c r="P26" s="6">
        <f>+O26*0.05</f>
        <v>625</v>
      </c>
      <c r="Q26" s="6">
        <f>+O26-P26</f>
        <v>11875</v>
      </c>
      <c r="R26" s="7">
        <v>0</v>
      </c>
    </row>
    <row r="27" spans="1:18" ht="35.25" customHeight="1" x14ac:dyDescent="0.25">
      <c r="A27" s="9">
        <v>16</v>
      </c>
      <c r="B27" s="11" t="s">
        <v>43</v>
      </c>
      <c r="C27" s="13" t="s">
        <v>34</v>
      </c>
      <c r="D27" s="13" t="s">
        <v>39</v>
      </c>
      <c r="E27" s="8" t="s">
        <v>18</v>
      </c>
      <c r="F27" s="14">
        <v>0</v>
      </c>
      <c r="G27" s="14">
        <v>0</v>
      </c>
      <c r="H27" s="14">
        <v>20495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f>SUM(F27:N27)</f>
        <v>20495</v>
      </c>
      <c r="P27" s="14">
        <f>+(O27/1.12)*0.05</f>
        <v>914.95535714285711</v>
      </c>
      <c r="Q27" s="6">
        <f t="shared" ref="Q27" si="4">+O27-P27</f>
        <v>19580.044642857141</v>
      </c>
      <c r="R27" s="15">
        <v>0</v>
      </c>
    </row>
    <row r="28" spans="1:18" ht="33" customHeight="1" x14ac:dyDescent="0.25">
      <c r="A28" s="9">
        <v>17</v>
      </c>
      <c r="B28" s="11" t="s">
        <v>43</v>
      </c>
      <c r="C28" s="10" t="s">
        <v>23</v>
      </c>
      <c r="D28" s="10" t="s">
        <v>39</v>
      </c>
      <c r="E28" s="8" t="s">
        <v>18</v>
      </c>
      <c r="F28" s="6">
        <v>0</v>
      </c>
      <c r="G28" s="6">
        <v>0</v>
      </c>
      <c r="H28" s="6">
        <v>16499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f>SUM(F28:N28)</f>
        <v>16499</v>
      </c>
      <c r="P28" s="6">
        <f>+O28*0.05</f>
        <v>824.95</v>
      </c>
      <c r="Q28" s="6">
        <f>+O28-P28</f>
        <v>15674.05</v>
      </c>
      <c r="R28" s="7">
        <v>0</v>
      </c>
    </row>
    <row r="29" spans="1:18" ht="45.75" thickBot="1" x14ac:dyDescent="0.3">
      <c r="A29" s="18">
        <v>18</v>
      </c>
      <c r="B29" s="12" t="s">
        <v>43</v>
      </c>
      <c r="C29" s="19" t="s">
        <v>19</v>
      </c>
      <c r="D29" s="19" t="s">
        <v>38</v>
      </c>
      <c r="E29" s="20" t="s">
        <v>17</v>
      </c>
      <c r="F29" s="17">
        <v>0</v>
      </c>
      <c r="G29" s="17">
        <v>0</v>
      </c>
      <c r="H29" s="17">
        <v>17500</v>
      </c>
      <c r="I29" s="17">
        <v>0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f>SUM(F29:N29)</f>
        <v>17500</v>
      </c>
      <c r="P29" s="14">
        <f>+(O29/1.12)*0.05</f>
        <v>781.25</v>
      </c>
      <c r="Q29" s="17">
        <f>+O29-P29</f>
        <v>16718.75</v>
      </c>
      <c r="R29" s="21">
        <v>0</v>
      </c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57" orientation="landscape" r:id="rId1"/>
  <ignoredErrors>
    <ignoredError sqref="B12:B18 B19:B22 B23:B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AGOSTO 2021</vt:lpstr>
      <vt:lpstr>'N4 AGOSTO 2021'!Área_de_impresión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Lourdes Maldonado</cp:lastModifiedBy>
  <cp:lastPrinted>2021-07-06T21:24:07Z</cp:lastPrinted>
  <dcterms:created xsi:type="dcterms:W3CDTF">2017-12-05T18:01:17Z</dcterms:created>
  <dcterms:modified xsi:type="dcterms:W3CDTF">2021-09-07T20:23:24Z</dcterms:modified>
</cp:coreProperties>
</file>